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50"/>
  </bookViews>
  <sheets>
    <sheet name="Fantacalcio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02" i="1"/>
  <c r="C47" i="1" l="1"/>
  <c r="E47" i="1"/>
  <c r="G47" i="1"/>
  <c r="I47" i="1"/>
  <c r="Y88" i="1" l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I42" i="1" l="1"/>
  <c r="I46" i="1" s="1"/>
  <c r="G42" i="1"/>
  <c r="E42" i="1"/>
  <c r="E46" i="1" s="1"/>
  <c r="C42" i="1"/>
  <c r="H40" i="1"/>
  <c r="I40" i="1" s="1"/>
  <c r="F40" i="1"/>
  <c r="G40" i="1" s="1"/>
  <c r="D40" i="1"/>
  <c r="E40" i="1" s="1"/>
  <c r="B40" i="1"/>
  <c r="C40" i="1" s="1"/>
  <c r="C44" i="1" l="1"/>
  <c r="E44" i="1" s="1"/>
  <c r="C46" i="1"/>
  <c r="G46" i="1"/>
</calcChain>
</file>

<file path=xl/sharedStrings.xml><?xml version="1.0" encoding="utf-8"?>
<sst xmlns="http://schemas.openxmlformats.org/spreadsheetml/2006/main" count="109" uniqueCount="51">
  <si>
    <t>Portieri</t>
  </si>
  <si>
    <t>Difensori</t>
  </si>
  <si>
    <t>Centrocampisti</t>
  </si>
  <si>
    <t>Attaccanti</t>
  </si>
  <si>
    <t>TOTALE</t>
  </si>
  <si>
    <t>BUDGET</t>
  </si>
  <si>
    <t xml:space="preserve">OBIETTIVI DI MERCATO </t>
  </si>
  <si>
    <t>Zappacosta</t>
  </si>
  <si>
    <t>Biraghi</t>
  </si>
  <si>
    <t>Hien</t>
  </si>
  <si>
    <t>Candela</t>
  </si>
  <si>
    <t>Orsolini</t>
  </si>
  <si>
    <t>Colpani</t>
  </si>
  <si>
    <t>Lautaro</t>
  </si>
  <si>
    <t>TOTALE SU %</t>
  </si>
  <si>
    <t xml:space="preserve">De Gea </t>
  </si>
  <si>
    <t>Provedel</t>
  </si>
  <si>
    <t>Schuurs</t>
  </si>
  <si>
    <t>Darmian</t>
  </si>
  <si>
    <t xml:space="preserve">Lazzari </t>
  </si>
  <si>
    <t>Mart. Quarta</t>
  </si>
  <si>
    <t>Terracciano</t>
  </si>
  <si>
    <t>Chalanoglu</t>
  </si>
  <si>
    <t>Gyasi</t>
  </si>
  <si>
    <t>Guendouzi</t>
  </si>
  <si>
    <t>Vignato S.</t>
  </si>
  <si>
    <t>Bouchanan</t>
  </si>
  <si>
    <t>Scamacca</t>
  </si>
  <si>
    <t>Raspadori</t>
  </si>
  <si>
    <t xml:space="preserve">Kouame </t>
  </si>
  <si>
    <t>Isaksen</t>
  </si>
  <si>
    <t>Brenner</t>
  </si>
  <si>
    <t>Nicolussi C.</t>
  </si>
  <si>
    <t>Progresso Fantavoto</t>
  </si>
  <si>
    <t>Giocatori</t>
  </si>
  <si>
    <t>Media FV</t>
  </si>
  <si>
    <t>DATI SOCIETARI</t>
  </si>
  <si>
    <t xml:space="preserve">Presidente </t>
  </si>
  <si>
    <t>Vice Presidente</t>
  </si>
  <si>
    <t>Sede Ufficiale</t>
  </si>
  <si>
    <t>Capitale Sociale</t>
  </si>
  <si>
    <t>700 FantaMLN</t>
  </si>
  <si>
    <t>Stadio</t>
  </si>
  <si>
    <t>Registro Presenze</t>
  </si>
  <si>
    <t>Presenze</t>
  </si>
  <si>
    <t>Totale complessivo</t>
  </si>
  <si>
    <t>Numero Presenze</t>
  </si>
  <si>
    <t>De Gea</t>
  </si>
  <si>
    <t>VAZZIERI LEAGUE 2025/26</t>
  </si>
  <si>
    <t>-</t>
  </si>
  <si>
    <t>Rosa ESEMPIO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</si>
</sst>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6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5" xfId="0" applyBorder="1" applyAlignment="1">
      <alignment horizontal="right"/>
    </xf>
    <xf numFmtId="0" fontId="0" fillId="0" borderId="11" xfId="0" applyBorder="1" applyAlignment="1">
      <alignment horizontal="right"/>
    </xf>
    <xf numFmtId="164" fontId="3" fillId="6" borderId="1" xfId="0" applyNumberFormat="1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applyFill="1"/>
    <xf numFmtId="0" fontId="11" fillId="6" borderId="17" xfId="0" applyFont="1" applyFill="1" applyBorder="1" applyAlignment="1">
      <alignment horizontal="center"/>
    </xf>
    <xf numFmtId="1" fontId="12" fillId="6" borderId="16" xfId="0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6" borderId="0" xfId="0" applyFill="1" applyBorder="1"/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left"/>
    </xf>
    <xf numFmtId="0" fontId="7" fillId="6" borderId="0" xfId="0" applyFont="1" applyFill="1" applyBorder="1"/>
    <xf numFmtId="0" fontId="7" fillId="6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0" fillId="0" borderId="0" xfId="0" applyBorder="1"/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center"/>
    </xf>
    <xf numFmtId="0" fontId="9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5" fillId="6" borderId="0" xfId="0" applyFont="1" applyFill="1" applyBorder="1"/>
    <xf numFmtId="1" fontId="12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9" fontId="13" fillId="6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/>
    <xf numFmtId="0" fontId="1" fillId="6" borderId="0" xfId="0" applyFont="1" applyFill="1" applyBorder="1"/>
    <xf numFmtId="0" fontId="0" fillId="0" borderId="0" xfId="0" applyFill="1" applyBorder="1"/>
    <xf numFmtId="0" fontId="0" fillId="6" borderId="27" xfId="0" applyFill="1" applyBorder="1"/>
    <xf numFmtId="0" fontId="0" fillId="6" borderId="28" xfId="0" applyFill="1" applyBorder="1" applyAlignment="1">
      <alignment horizontal="center"/>
    </xf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 applyAlignment="1">
      <alignment horizontal="right"/>
    </xf>
    <xf numFmtId="0" fontId="0" fillId="6" borderId="31" xfId="0" applyFill="1" applyBorder="1"/>
    <xf numFmtId="0" fontId="0" fillId="7" borderId="30" xfId="0" applyFill="1" applyBorder="1" applyAlignment="1">
      <alignment horizontal="left"/>
    </xf>
    <xf numFmtId="0" fontId="0" fillId="7" borderId="31" xfId="0" applyFill="1" applyBorder="1"/>
    <xf numFmtId="0" fontId="0" fillId="6" borderId="30" xfId="0" applyFill="1" applyBorder="1"/>
    <xf numFmtId="0" fontId="0" fillId="7" borderId="30" xfId="0" applyFill="1" applyBorder="1"/>
    <xf numFmtId="0" fontId="0" fillId="6" borderId="30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0" xfId="0" applyNumberFormat="1" applyFill="1" applyBorder="1"/>
    <xf numFmtId="0" fontId="0" fillId="6" borderId="32" xfId="0" applyFill="1" applyBorder="1"/>
    <xf numFmtId="0" fontId="0" fillId="6" borderId="33" xfId="0" applyFill="1" applyBorder="1" applyAlignment="1">
      <alignment horizontal="center"/>
    </xf>
    <xf numFmtId="0" fontId="0" fillId="6" borderId="33" xfId="0" applyFill="1" applyBorder="1"/>
    <xf numFmtId="0" fontId="0" fillId="6" borderId="34" xfId="0" applyFill="1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8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6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 applyAlignment="1">
      <alignment horizontal="center"/>
    </xf>
    <xf numFmtId="0" fontId="15" fillId="0" borderId="5" xfId="0" applyFont="1" applyBorder="1"/>
    <xf numFmtId="0" fontId="15" fillId="0" borderId="7" xfId="0" applyFont="1" applyBorder="1" applyAlignment="1">
      <alignment horizontal="center"/>
    </xf>
    <xf numFmtId="0" fontId="15" fillId="0" borderId="11" xfId="0" applyFont="1" applyBorder="1"/>
    <xf numFmtId="0" fontId="15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/>
    <xf numFmtId="0" fontId="15" fillId="0" borderId="14" xfId="0" applyFont="1" applyBorder="1" applyAlignment="1">
      <alignment horizontal="center"/>
    </xf>
    <xf numFmtId="0" fontId="15" fillId="0" borderId="15" xfId="0" applyFont="1" applyBorder="1"/>
    <xf numFmtId="0" fontId="16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 vertical="center"/>
    </xf>
  </cellXfs>
  <cellStyles count="1">
    <cellStyle name="Normale" xfId="0" builtinId="0"/>
  </cellStyles>
  <dxfs count="38"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font>
        <color theme="0"/>
      </font>
    </dxf>
    <dxf>
      <fill>
        <patternFill patternType="solid">
          <bgColor theme="0"/>
        </patternFill>
      </fill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border>
        <left style="medium">
          <color theme="7" tint="-0.249977111117893"/>
        </left>
        <right style="medium">
          <color theme="7" tint="-0.249977111117893"/>
        </right>
        <top style="medium">
          <color theme="7" tint="-0.249977111117893"/>
        </top>
        <bottom style="medium">
          <color theme="7" tint="-0.249977111117893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i="0"/>
              <a:t>budget</a:t>
            </a:r>
            <a:r>
              <a:rPr lang="it-IT" sz="1100" i="0" baseline="0"/>
              <a:t> percentuale</a:t>
            </a:r>
            <a:endParaRPr lang="it-IT" sz="1100" i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27-4651-BA95-911A5272477E}"/>
              </c:ext>
            </c:extLst>
          </c:dPt>
          <c:dPt>
            <c:idx val="1"/>
            <c:bubble3D val="0"/>
            <c:spPr>
              <a:solidFill>
                <a:srgbClr val="FF635B"/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CF27-4651-BA95-911A5272477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27-4651-BA95-911A527247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CF27-4651-BA95-911A5272477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(Fantacalcio!$C$42,Fantacalcio!$E$42,Fantacalcio!$G$42,Fantacalcio!$I$42)</c:f>
              <c:numCache>
                <c:formatCode>#,##0\ "€"</c:formatCode>
                <c:ptCount val="4"/>
                <c:pt idx="0">
                  <c:v>56</c:v>
                </c:pt>
                <c:pt idx="1">
                  <c:v>98</c:v>
                </c:pt>
                <c:pt idx="2">
                  <c:v>222</c:v>
                </c:pt>
                <c:pt idx="3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7-4651-BA95-911A527247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27</xdr:row>
      <xdr:rowOff>0</xdr:rowOff>
    </xdr:from>
    <xdr:to>
      <xdr:col>17</xdr:col>
      <xdr:colOff>468197</xdr:colOff>
      <xdr:row>40</xdr:row>
      <xdr:rowOff>20479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536990</xdr:colOff>
      <xdr:row>31</xdr:row>
      <xdr:rowOff>85168</xdr:rowOff>
    </xdr:from>
    <xdr:ext cx="568682" cy="843821"/>
    <xdr:sp macro="" textlink="">
      <xdr:nvSpPr>
        <xdr:cNvPr id="4" name="CasellaDiTesto 3"/>
        <xdr:cNvSpPr txBox="1"/>
      </xdr:nvSpPr>
      <xdr:spPr>
        <a:xfrm>
          <a:off x="10689855" y="5842977"/>
          <a:ext cx="568682" cy="84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200" b="1" i="0">
              <a:solidFill>
                <a:schemeClr val="accent5"/>
              </a:solidFill>
            </a:rPr>
            <a:t>• POR</a:t>
          </a:r>
        </a:p>
        <a:p>
          <a:r>
            <a:rPr lang="it-IT" sz="1200" b="1" i="0">
              <a:solidFill>
                <a:srgbClr val="FF0000"/>
              </a:solidFill>
            </a:rPr>
            <a:t>• DIF</a:t>
          </a:r>
        </a:p>
        <a:p>
          <a:r>
            <a:rPr lang="it-IT" sz="1200" b="1" i="0">
              <a:solidFill>
                <a:srgbClr val="00B050"/>
              </a:solidFill>
            </a:rPr>
            <a:t>• CEN</a:t>
          </a:r>
        </a:p>
        <a:p>
          <a:r>
            <a:rPr lang="it-IT" sz="1200" b="1" i="0">
              <a:solidFill>
                <a:schemeClr val="accent4"/>
              </a:solidFill>
            </a:rPr>
            <a:t>• ATT</a:t>
          </a:r>
        </a:p>
      </xdr:txBody>
    </xdr:sp>
    <xdr:clientData/>
  </xdr:oneCellAnchor>
  <xdr:twoCellAnchor editAs="oneCell">
    <xdr:from>
      <xdr:col>12</xdr:col>
      <xdr:colOff>150002</xdr:colOff>
      <xdr:row>7</xdr:row>
      <xdr:rowOff>7268</xdr:rowOff>
    </xdr:from>
    <xdr:to>
      <xdr:col>15</xdr:col>
      <xdr:colOff>317832</xdr:colOff>
      <xdr:row>17</xdr:row>
      <xdr:rowOff>34636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7546" y="1477794"/>
          <a:ext cx="2005988" cy="1921228"/>
        </a:xfrm>
        <a:prstGeom prst="ellipse">
          <a:avLst/>
        </a:prstGeom>
        <a:ln w="19050">
          <a:solidFill>
            <a:sysClr val="windowText" lastClr="000000"/>
          </a:solidFill>
        </a:ln>
        <a:effectLst/>
      </xdr:spPr>
    </xdr:pic>
    <xdr:clientData/>
  </xdr:twoCellAnchor>
  <xdr:twoCellAnchor>
    <xdr:from>
      <xdr:col>18</xdr:col>
      <xdr:colOff>335642</xdr:colOff>
      <xdr:row>2</xdr:row>
      <xdr:rowOff>27214</xdr:rowOff>
    </xdr:from>
    <xdr:to>
      <xdr:col>18</xdr:col>
      <xdr:colOff>378772</xdr:colOff>
      <xdr:row>57</xdr:row>
      <xdr:rowOff>133684</xdr:rowOff>
    </xdr:to>
    <xdr:cxnSp macro="">
      <xdr:nvCxnSpPr>
        <xdr:cNvPr id="5" name="Connettore diritto 4"/>
        <xdr:cNvCxnSpPr/>
      </xdr:nvCxnSpPr>
      <xdr:spPr>
        <a:xfrm flipH="1" flipV="1">
          <a:off x="12389502" y="573091"/>
          <a:ext cx="43130" cy="10233049"/>
        </a:xfrm>
        <a:prstGeom prst="line">
          <a:avLst/>
        </a:prstGeom>
        <a:ln w="76200"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536.946501273145" createdVersion="6" refreshedVersion="6" minRefreshableVersion="3" recordCount="25">
  <cacheSource type="worksheet">
    <worksheetSource ref="B101:C126" sheet="Fantacalcio"/>
  </cacheSource>
  <cacheFields count="2">
    <cacheField name="Giocatori" numFmtId="0">
      <sharedItems count="25">
        <s v="De Gea "/>
        <s v="Terracciano"/>
        <s v="Provedel"/>
        <s v="Schuurs"/>
        <s v="Zappacosta"/>
        <s v="Biraghi"/>
        <s v="Candela"/>
        <s v="Darmian"/>
        <s v="Hien"/>
        <s v="Lazzari "/>
        <s v="Mart. Quarta"/>
        <s v="Orsolini"/>
        <s v="Chalanoglu"/>
        <s v="Colpani"/>
        <s v="Gyasi"/>
        <s v="Guendouzi"/>
        <s v="Vignato S."/>
        <s v="Bouchanan"/>
        <s v="Nicolussi C."/>
        <s v="Scamacca"/>
        <s v="Lautaro"/>
        <s v="Raspadori"/>
        <s v="Kouame "/>
        <s v="Isaksen"/>
        <s v="Brenner"/>
      </sharedItems>
    </cacheField>
    <cacheField name="Presenze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n v="0"/>
  </r>
  <r>
    <x v="1"/>
    <n v="1"/>
  </r>
  <r>
    <x v="2"/>
    <n v="0"/>
  </r>
  <r>
    <x v="3"/>
    <n v="0"/>
  </r>
  <r>
    <x v="4"/>
    <n v="1"/>
  </r>
  <r>
    <x v="5"/>
    <n v="1"/>
  </r>
  <r>
    <x v="6"/>
    <n v="0"/>
  </r>
  <r>
    <x v="7"/>
    <n v="1"/>
  </r>
  <r>
    <x v="8"/>
    <n v="0"/>
  </r>
  <r>
    <x v="9"/>
    <n v="0"/>
  </r>
  <r>
    <x v="10"/>
    <n v="1"/>
  </r>
  <r>
    <x v="11"/>
    <n v="1"/>
  </r>
  <r>
    <x v="12"/>
    <n v="1"/>
  </r>
  <r>
    <x v="13"/>
    <n v="1"/>
  </r>
  <r>
    <x v="14"/>
    <n v="0"/>
  </r>
  <r>
    <x v="15"/>
    <n v="0"/>
  </r>
  <r>
    <x v="16"/>
    <n v="0"/>
  </r>
  <r>
    <x v="17"/>
    <n v="0"/>
  </r>
  <r>
    <x v="18"/>
    <n v="0"/>
  </r>
  <r>
    <x v="19"/>
    <n v="0"/>
  </r>
  <r>
    <x v="20"/>
    <n v="1"/>
  </r>
  <r>
    <x v="21"/>
    <n v="1"/>
  </r>
  <r>
    <x v="22"/>
    <n v="0"/>
  </r>
  <r>
    <x v="23"/>
    <n v="0"/>
  </r>
  <r>
    <x v="2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4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rowHeaderCaption="Giocatori">
  <location ref="T28:U54" firstHeaderRow="1" firstDataRow="1" firstDataCol="1"/>
  <pivotFields count="2">
    <pivotField axis="axisRow" showAll="0" sortType="descending">
      <items count="26">
        <item x="5"/>
        <item x="17"/>
        <item x="24"/>
        <item x="6"/>
        <item x="12"/>
        <item x="13"/>
        <item x="7"/>
        <item x="0"/>
        <item x="15"/>
        <item x="14"/>
        <item x="8"/>
        <item x="23"/>
        <item x="22"/>
        <item x="20"/>
        <item x="9"/>
        <item x="10"/>
        <item x="18"/>
        <item x="11"/>
        <item x="2"/>
        <item x="21"/>
        <item x="19"/>
        <item x="3"/>
        <item x="1"/>
        <item x="1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6">
    <i>
      <x v="15"/>
    </i>
    <i>
      <x/>
    </i>
    <i>
      <x v="19"/>
    </i>
    <i>
      <x v="2"/>
    </i>
    <i>
      <x v="13"/>
    </i>
    <i>
      <x v="4"/>
    </i>
    <i>
      <x v="17"/>
    </i>
    <i>
      <x v="5"/>
    </i>
    <i>
      <x v="22"/>
    </i>
    <i>
      <x v="6"/>
    </i>
    <i>
      <x v="24"/>
    </i>
    <i>
      <x v="18"/>
    </i>
    <i>
      <x v="10"/>
    </i>
    <i>
      <x v="20"/>
    </i>
    <i>
      <x v="3"/>
    </i>
    <i>
      <x v="8"/>
    </i>
    <i>
      <x v="1"/>
    </i>
    <i>
      <x v="9"/>
    </i>
    <i>
      <x v="14"/>
    </i>
    <i>
      <x v="21"/>
    </i>
    <i>
      <x v="7"/>
    </i>
    <i>
      <x v="23"/>
    </i>
    <i>
      <x v="16"/>
    </i>
    <i>
      <x v="11"/>
    </i>
    <i>
      <x v="12"/>
    </i>
    <i t="grand">
      <x/>
    </i>
  </rowItems>
  <colItems count="1">
    <i/>
  </colItems>
  <dataFields count="1">
    <dataField name="Numero Presenze" fld="1" baseField="0" baseItem="0"/>
  </dataFields>
  <formats count="36"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outline="0" axis="axisValues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grandRow="1" fieldPosition="0"/>
    </format>
    <format dxfId="14">
      <pivotArea dataOnly="0" grandRow="1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collapsedLevelsAreSubtotals="1" fieldPosition="0">
        <references count="1">
          <reference field="0" count="0"/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outline="0" axis="axisValues" fieldPosition="0"/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6"/>
  <sheetViews>
    <sheetView tabSelected="1" zoomScale="57" zoomScaleNormal="57" workbookViewId="0">
      <selection activeCell="B26" sqref="B26"/>
    </sheetView>
  </sheetViews>
  <sheetFormatPr defaultRowHeight="14.5" x14ac:dyDescent="0.35"/>
  <cols>
    <col min="2" max="2" width="12.453125" style="1" customWidth="1"/>
    <col min="4" max="4" width="12.453125" style="1" customWidth="1"/>
    <col min="6" max="6" width="12.453125" style="1" customWidth="1"/>
    <col min="8" max="8" width="12.453125" style="1" customWidth="1"/>
    <col min="20" max="20" width="17.6328125" customWidth="1"/>
    <col min="21" max="21" width="17" customWidth="1"/>
    <col min="22" max="25" width="12.1796875" customWidth="1"/>
  </cols>
  <sheetData>
    <row r="1" spans="1:28" x14ac:dyDescent="0.35">
      <c r="A1" s="72"/>
      <c r="B1" s="73"/>
      <c r="C1" s="74"/>
      <c r="D1" s="73"/>
      <c r="E1" s="74"/>
      <c r="F1" s="73"/>
      <c r="G1" s="74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</row>
    <row r="2" spans="1:28" ht="28.5" x14ac:dyDescent="0.65">
      <c r="A2" s="76"/>
      <c r="B2" s="49" t="s">
        <v>48</v>
      </c>
      <c r="C2" s="50"/>
      <c r="D2" s="51"/>
      <c r="E2" s="50"/>
      <c r="F2" s="51"/>
      <c r="G2" s="25"/>
      <c r="H2" s="3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77"/>
    </row>
    <row r="3" spans="1:28" ht="7" customHeight="1" x14ac:dyDescent="0.35">
      <c r="A3" s="78"/>
      <c r="B3" s="52"/>
      <c r="C3" s="53"/>
      <c r="D3" s="52"/>
      <c r="E3" s="53"/>
      <c r="F3" s="52"/>
      <c r="G3" s="53"/>
      <c r="H3" s="5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79"/>
    </row>
    <row r="4" spans="1:28" x14ac:dyDescent="0.35">
      <c r="A4" s="80"/>
      <c r="B4" s="38"/>
      <c r="C4" s="25"/>
      <c r="D4" s="38"/>
      <c r="E4" s="25"/>
      <c r="F4" s="38"/>
      <c r="G4" s="25"/>
      <c r="H4" s="38"/>
      <c r="I4" s="25"/>
      <c r="J4" s="25"/>
      <c r="K4" s="25"/>
      <c r="L4" s="25"/>
      <c r="M4" s="25"/>
      <c r="N4" s="25"/>
      <c r="O4" s="25"/>
      <c r="P4" s="25"/>
      <c r="Q4" s="25"/>
      <c r="R4" s="54"/>
      <c r="S4" s="25"/>
      <c r="T4" s="25"/>
      <c r="U4" s="25"/>
      <c r="V4" s="25"/>
      <c r="W4" s="25"/>
      <c r="X4" s="25"/>
      <c r="Y4" s="25"/>
      <c r="Z4" s="25"/>
      <c r="AA4" s="25"/>
      <c r="AB4" s="77"/>
    </row>
    <row r="5" spans="1:28" ht="21" x14ac:dyDescent="0.5">
      <c r="A5" s="80"/>
      <c r="B5" s="55" t="s">
        <v>6</v>
      </c>
      <c r="C5" s="56"/>
      <c r="D5" s="57"/>
      <c r="E5" s="54"/>
      <c r="F5" s="38"/>
      <c r="G5" s="25"/>
      <c r="H5" s="38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55" t="s">
        <v>36</v>
      </c>
      <c r="U5" s="25"/>
      <c r="V5" s="25"/>
      <c r="W5" s="25"/>
      <c r="X5" s="25"/>
      <c r="Y5" s="25"/>
      <c r="Z5" s="25"/>
      <c r="AA5" s="25"/>
      <c r="AB5" s="77"/>
    </row>
    <row r="6" spans="1:28" ht="15" thickBot="1" x14ac:dyDescent="0.4">
      <c r="A6" s="80"/>
      <c r="B6" s="38"/>
      <c r="C6" s="25"/>
      <c r="D6" s="38"/>
      <c r="E6" s="25"/>
      <c r="F6" s="38"/>
      <c r="G6" s="25"/>
      <c r="H6" s="38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77"/>
    </row>
    <row r="7" spans="1:28" ht="15" thickBot="1" x14ac:dyDescent="0.4">
      <c r="A7" s="80"/>
      <c r="B7" s="116" t="s">
        <v>0</v>
      </c>
      <c r="C7" s="117"/>
      <c r="D7" s="118" t="s">
        <v>1</v>
      </c>
      <c r="E7" s="119"/>
      <c r="F7" s="120" t="s">
        <v>2</v>
      </c>
      <c r="G7" s="121"/>
      <c r="H7" s="122" t="s">
        <v>3</v>
      </c>
      <c r="I7" s="123"/>
      <c r="J7" s="25"/>
      <c r="K7" s="25"/>
      <c r="L7" s="25"/>
      <c r="M7" s="25"/>
      <c r="N7" s="25"/>
      <c r="O7" s="25"/>
      <c r="P7" s="25"/>
      <c r="Q7" s="25"/>
      <c r="R7" s="25"/>
      <c r="S7" s="25"/>
      <c r="T7" s="69" t="s">
        <v>37</v>
      </c>
      <c r="U7" s="25"/>
      <c r="V7" s="25"/>
      <c r="W7" s="25"/>
      <c r="X7" s="25"/>
      <c r="Y7" s="25"/>
      <c r="Z7" s="25"/>
      <c r="AA7" s="25"/>
      <c r="AB7" s="77"/>
    </row>
    <row r="8" spans="1:28" x14ac:dyDescent="0.35">
      <c r="A8" s="80"/>
      <c r="B8" s="101"/>
      <c r="C8" s="102"/>
      <c r="D8" s="103"/>
      <c r="E8" s="102"/>
      <c r="F8" s="103"/>
      <c r="G8" s="102"/>
      <c r="H8" s="103"/>
      <c r="I8" s="104"/>
      <c r="J8" s="25"/>
      <c r="K8" s="25"/>
      <c r="L8" s="25"/>
      <c r="M8" s="25"/>
      <c r="N8" s="25"/>
      <c r="O8" s="25"/>
      <c r="P8" s="25"/>
      <c r="Q8" s="25"/>
      <c r="R8" s="25"/>
      <c r="S8" s="25"/>
      <c r="T8" s="70" t="s">
        <v>49</v>
      </c>
      <c r="U8" s="25"/>
      <c r="V8" s="25"/>
      <c r="W8" s="25"/>
      <c r="X8" s="25"/>
      <c r="Y8" s="25"/>
      <c r="Z8" s="25"/>
      <c r="AA8" s="25"/>
      <c r="AB8" s="77"/>
    </row>
    <row r="9" spans="1:28" x14ac:dyDescent="0.35">
      <c r="A9" s="80"/>
      <c r="B9" s="105"/>
      <c r="C9" s="106"/>
      <c r="D9" s="107"/>
      <c r="E9" s="106"/>
      <c r="F9" s="107"/>
      <c r="G9" s="106"/>
      <c r="H9" s="107"/>
      <c r="I9" s="108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77"/>
    </row>
    <row r="10" spans="1:28" x14ac:dyDescent="0.35">
      <c r="A10" s="80"/>
      <c r="B10" s="105"/>
      <c r="C10" s="106"/>
      <c r="D10" s="115"/>
      <c r="E10" s="106"/>
      <c r="F10" s="107"/>
      <c r="G10" s="106"/>
      <c r="H10" s="107"/>
      <c r="I10" s="108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69" t="s">
        <v>38</v>
      </c>
      <c r="U10" s="25"/>
      <c r="V10" s="25"/>
      <c r="W10" s="25"/>
      <c r="X10" s="25"/>
      <c r="Y10" s="25"/>
      <c r="Z10" s="25"/>
      <c r="AA10" s="25"/>
      <c r="AB10" s="77"/>
    </row>
    <row r="11" spans="1:28" x14ac:dyDescent="0.35">
      <c r="A11" s="80"/>
      <c r="B11" s="105"/>
      <c r="C11" s="106"/>
      <c r="D11" s="107"/>
      <c r="E11" s="106"/>
      <c r="F11" s="107"/>
      <c r="G11" s="106"/>
      <c r="H11" s="107"/>
      <c r="I11" s="108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70" t="s">
        <v>49</v>
      </c>
      <c r="U11" s="25"/>
      <c r="V11" s="25"/>
      <c r="W11" s="25"/>
      <c r="X11" s="25"/>
      <c r="Y11" s="25"/>
      <c r="Z11" s="25"/>
      <c r="AA11" s="25"/>
      <c r="AB11" s="77"/>
    </row>
    <row r="12" spans="1:28" x14ac:dyDescent="0.35">
      <c r="A12" s="80"/>
      <c r="B12" s="105"/>
      <c r="C12" s="106"/>
      <c r="D12" s="107"/>
      <c r="E12" s="106"/>
      <c r="F12" s="107"/>
      <c r="G12" s="106"/>
      <c r="H12" s="107"/>
      <c r="I12" s="108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77"/>
    </row>
    <row r="13" spans="1:28" x14ac:dyDescent="0.35">
      <c r="A13" s="80"/>
      <c r="B13" s="105"/>
      <c r="C13" s="106"/>
      <c r="D13" s="107"/>
      <c r="E13" s="109"/>
      <c r="F13" s="107"/>
      <c r="G13" s="106"/>
      <c r="H13" s="107"/>
      <c r="I13" s="108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69" t="s">
        <v>39</v>
      </c>
      <c r="U13" s="25"/>
      <c r="V13" s="25"/>
      <c r="W13" s="25"/>
      <c r="X13" s="25"/>
      <c r="Y13" s="25"/>
      <c r="Z13" s="25"/>
      <c r="AA13" s="25"/>
      <c r="AB13" s="77"/>
    </row>
    <row r="14" spans="1:28" x14ac:dyDescent="0.35">
      <c r="A14" s="80"/>
      <c r="B14" s="105"/>
      <c r="C14" s="106"/>
      <c r="D14" s="107"/>
      <c r="E14" s="106"/>
      <c r="F14" s="107"/>
      <c r="G14" s="106"/>
      <c r="H14" s="107"/>
      <c r="I14" s="10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70" t="s">
        <v>49</v>
      </c>
      <c r="U14" s="25"/>
      <c r="V14" s="25"/>
      <c r="W14" s="25"/>
      <c r="X14" s="25"/>
      <c r="Y14" s="25"/>
      <c r="Z14" s="25"/>
      <c r="AA14" s="25"/>
      <c r="AB14" s="77"/>
    </row>
    <row r="15" spans="1:28" x14ac:dyDescent="0.35">
      <c r="A15" s="80"/>
      <c r="B15" s="105"/>
      <c r="C15" s="106"/>
      <c r="D15" s="107"/>
      <c r="E15" s="106"/>
      <c r="F15" s="107"/>
      <c r="G15" s="106"/>
      <c r="H15" s="107"/>
      <c r="I15" s="10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77"/>
    </row>
    <row r="16" spans="1:28" x14ac:dyDescent="0.35">
      <c r="A16" s="80"/>
      <c r="B16" s="105"/>
      <c r="C16" s="106"/>
      <c r="D16" s="107"/>
      <c r="E16" s="106"/>
      <c r="F16" s="107"/>
      <c r="G16" s="106"/>
      <c r="H16" s="107"/>
      <c r="I16" s="10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69" t="s">
        <v>40</v>
      </c>
      <c r="U16" s="25"/>
      <c r="V16" s="25"/>
      <c r="W16" s="25"/>
      <c r="X16" s="25"/>
      <c r="Y16" s="25"/>
      <c r="Z16" s="25"/>
      <c r="AA16" s="25"/>
      <c r="AB16" s="77"/>
    </row>
    <row r="17" spans="1:28" x14ac:dyDescent="0.35">
      <c r="A17" s="80"/>
      <c r="B17" s="105"/>
      <c r="C17" s="106"/>
      <c r="D17" s="107"/>
      <c r="E17" s="106"/>
      <c r="F17" s="107"/>
      <c r="G17" s="106"/>
      <c r="H17" s="107"/>
      <c r="I17" s="108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70" t="s">
        <v>41</v>
      </c>
      <c r="U17" s="25"/>
      <c r="V17" s="25"/>
      <c r="W17" s="25"/>
      <c r="X17" s="25"/>
      <c r="Y17" s="25"/>
      <c r="Z17" s="25"/>
      <c r="AA17" s="25"/>
      <c r="AB17" s="77"/>
    </row>
    <row r="18" spans="1:28" x14ac:dyDescent="0.35">
      <c r="A18" s="80"/>
      <c r="B18" s="105"/>
      <c r="C18" s="106"/>
      <c r="D18" s="107"/>
      <c r="E18" s="106"/>
      <c r="F18" s="107"/>
      <c r="G18" s="106"/>
      <c r="H18" s="107"/>
      <c r="I18" s="10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77"/>
    </row>
    <row r="19" spans="1:28" x14ac:dyDescent="0.35">
      <c r="A19" s="80"/>
      <c r="B19" s="105"/>
      <c r="C19" s="106"/>
      <c r="D19" s="110"/>
      <c r="E19" s="106"/>
      <c r="F19" s="107"/>
      <c r="G19" s="106"/>
      <c r="H19" s="107"/>
      <c r="I19" s="10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69" t="s">
        <v>42</v>
      </c>
      <c r="U19" s="25"/>
      <c r="V19" s="25"/>
      <c r="W19" s="25"/>
      <c r="X19" s="25"/>
      <c r="Y19" s="25"/>
      <c r="Z19" s="25"/>
      <c r="AA19" s="25"/>
      <c r="AB19" s="77"/>
    </row>
    <row r="20" spans="1:28" ht="15" thickBot="1" x14ac:dyDescent="0.4">
      <c r="A20" s="80"/>
      <c r="B20" s="111"/>
      <c r="C20" s="112"/>
      <c r="D20" s="113"/>
      <c r="E20" s="112"/>
      <c r="F20" s="113"/>
      <c r="G20" s="112"/>
      <c r="H20" s="113"/>
      <c r="I20" s="11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70" t="s">
        <v>49</v>
      </c>
      <c r="U20" s="25"/>
      <c r="V20" s="25"/>
      <c r="W20" s="25"/>
      <c r="X20" s="25"/>
      <c r="Y20" s="25"/>
      <c r="Z20" s="25"/>
      <c r="AA20" s="25"/>
      <c r="AB20" s="77"/>
    </row>
    <row r="21" spans="1:28" x14ac:dyDescent="0.35">
      <c r="A21" s="80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77"/>
    </row>
    <row r="22" spans="1:28" x14ac:dyDescent="0.35">
      <c r="A22" s="80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77"/>
    </row>
    <row r="23" spans="1:28" s="19" customFormat="1" ht="8.5" customHeight="1" x14ac:dyDescent="0.35">
      <c r="A23" s="8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79"/>
    </row>
    <row r="24" spans="1:28" hidden="1" x14ac:dyDescent="0.35">
      <c r="A24" s="80"/>
      <c r="B24" s="38"/>
      <c r="C24" s="25"/>
      <c r="D24" s="38"/>
      <c r="E24" s="25"/>
      <c r="F24" s="38"/>
      <c r="G24" s="25"/>
      <c r="H24" s="38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77"/>
    </row>
    <row r="25" spans="1:28" x14ac:dyDescent="0.35">
      <c r="A25" s="80"/>
      <c r="B25" s="38"/>
      <c r="C25" s="25"/>
      <c r="D25" s="38"/>
      <c r="E25" s="25"/>
      <c r="F25" s="38"/>
      <c r="G25" s="25"/>
      <c r="H25" s="38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77"/>
    </row>
    <row r="26" spans="1:28" ht="21" x14ac:dyDescent="0.5">
      <c r="A26" s="82"/>
      <c r="B26" s="58" t="s">
        <v>50</v>
      </c>
      <c r="C26" s="59"/>
      <c r="D26" s="60"/>
      <c r="E26" s="61"/>
      <c r="F26" s="38"/>
      <c r="G26" s="25"/>
      <c r="H26" s="38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58" t="s">
        <v>43</v>
      </c>
      <c r="U26" s="25"/>
      <c r="V26" s="25"/>
      <c r="W26" s="25"/>
      <c r="X26" s="25"/>
      <c r="Y26" s="25"/>
      <c r="Z26" s="25"/>
      <c r="AA26" s="25"/>
      <c r="AB26" s="77"/>
    </row>
    <row r="27" spans="1:28" ht="15" thickBot="1" x14ac:dyDescent="0.4">
      <c r="A27" s="80"/>
      <c r="B27" s="38"/>
      <c r="C27" s="25"/>
      <c r="D27" s="38"/>
      <c r="E27" s="25"/>
      <c r="F27" s="38"/>
      <c r="G27" s="25"/>
      <c r="H27" s="38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77"/>
    </row>
    <row r="28" spans="1:28" ht="15" thickBot="1" x14ac:dyDescent="0.4">
      <c r="A28" s="80"/>
      <c r="B28" s="116" t="s">
        <v>0</v>
      </c>
      <c r="C28" s="117"/>
      <c r="D28" s="118" t="s">
        <v>1</v>
      </c>
      <c r="E28" s="119"/>
      <c r="F28" s="120" t="s">
        <v>2</v>
      </c>
      <c r="G28" s="121"/>
      <c r="H28" s="122" t="s">
        <v>3</v>
      </c>
      <c r="I28" s="123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98" t="s">
        <v>34</v>
      </c>
      <c r="U28" s="99" t="s">
        <v>46</v>
      </c>
      <c r="V28" s="54"/>
      <c r="W28" s="25"/>
      <c r="X28" s="25"/>
      <c r="Y28" s="25"/>
      <c r="Z28" s="25"/>
      <c r="AA28" s="25"/>
      <c r="AB28" s="77"/>
    </row>
    <row r="29" spans="1:28" x14ac:dyDescent="0.35">
      <c r="A29" s="80"/>
      <c r="B29" s="6" t="s">
        <v>47</v>
      </c>
      <c r="C29" s="2">
        <v>20</v>
      </c>
      <c r="D29" s="4" t="s">
        <v>17</v>
      </c>
      <c r="E29" s="2">
        <v>6</v>
      </c>
      <c r="F29" s="4" t="s">
        <v>11</v>
      </c>
      <c r="G29" s="2">
        <v>37</v>
      </c>
      <c r="H29" s="4" t="s">
        <v>27</v>
      </c>
      <c r="I29" s="7">
        <v>30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00" t="s">
        <v>20</v>
      </c>
      <c r="U29" s="95">
        <v>1</v>
      </c>
      <c r="V29" s="25"/>
      <c r="W29" s="25"/>
      <c r="X29" s="25"/>
      <c r="Y29" s="25"/>
      <c r="Z29" s="25"/>
      <c r="AA29" s="25"/>
      <c r="AB29" s="77"/>
    </row>
    <row r="30" spans="1:28" x14ac:dyDescent="0.35">
      <c r="A30" s="80"/>
      <c r="B30" s="8" t="s">
        <v>21</v>
      </c>
      <c r="C30" s="3">
        <v>16</v>
      </c>
      <c r="D30" s="5" t="s">
        <v>7</v>
      </c>
      <c r="E30" s="3">
        <v>23</v>
      </c>
      <c r="F30" s="5" t="s">
        <v>22</v>
      </c>
      <c r="G30" s="3">
        <v>101</v>
      </c>
      <c r="H30" s="5" t="s">
        <v>13</v>
      </c>
      <c r="I30" s="9">
        <v>242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89" t="s">
        <v>8</v>
      </c>
      <c r="U30" s="96">
        <v>1</v>
      </c>
      <c r="V30" s="25"/>
      <c r="W30" s="25"/>
      <c r="X30" s="25"/>
      <c r="Y30" s="25"/>
      <c r="Z30" s="25"/>
      <c r="AA30" s="25"/>
      <c r="AB30" s="77"/>
    </row>
    <row r="31" spans="1:28" x14ac:dyDescent="0.35">
      <c r="A31" s="80"/>
      <c r="B31" s="8" t="s">
        <v>16</v>
      </c>
      <c r="C31" s="3">
        <v>20</v>
      </c>
      <c r="D31" s="5" t="s">
        <v>8</v>
      </c>
      <c r="E31" s="3">
        <v>18</v>
      </c>
      <c r="F31" s="5" t="s">
        <v>12</v>
      </c>
      <c r="G31" s="3">
        <v>61</v>
      </c>
      <c r="H31" s="5" t="s">
        <v>28</v>
      </c>
      <c r="I31" s="9">
        <v>28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89" t="s">
        <v>28</v>
      </c>
      <c r="U31" s="96">
        <v>1</v>
      </c>
      <c r="V31" s="25"/>
      <c r="W31" s="25"/>
      <c r="X31" s="25"/>
      <c r="Y31" s="25"/>
      <c r="Z31" s="25"/>
      <c r="AA31" s="25"/>
      <c r="AB31" s="77"/>
    </row>
    <row r="32" spans="1:28" x14ac:dyDescent="0.35">
      <c r="A32" s="80"/>
      <c r="B32" s="8"/>
      <c r="C32" s="3"/>
      <c r="D32" s="5" t="s">
        <v>10</v>
      </c>
      <c r="E32" s="3">
        <v>9</v>
      </c>
      <c r="F32" s="5" t="s">
        <v>23</v>
      </c>
      <c r="G32" s="3">
        <v>7</v>
      </c>
      <c r="H32" s="5" t="s">
        <v>29</v>
      </c>
      <c r="I32" s="9">
        <v>4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89" t="s">
        <v>31</v>
      </c>
      <c r="U32" s="96">
        <v>1</v>
      </c>
      <c r="V32" s="25"/>
      <c r="W32" s="25"/>
      <c r="X32" s="25"/>
      <c r="Y32" s="25"/>
      <c r="Z32" s="25"/>
      <c r="AA32" s="25"/>
      <c r="AB32" s="77"/>
    </row>
    <row r="33" spans="1:28" x14ac:dyDescent="0.35">
      <c r="A33" s="80"/>
      <c r="B33" s="8"/>
      <c r="C33" s="3"/>
      <c r="D33" s="5" t="s">
        <v>18</v>
      </c>
      <c r="E33" s="3">
        <v>16</v>
      </c>
      <c r="F33" s="5" t="s">
        <v>24</v>
      </c>
      <c r="G33" s="3">
        <v>10</v>
      </c>
      <c r="H33" s="5" t="s">
        <v>30</v>
      </c>
      <c r="I33" s="9">
        <v>12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89" t="s">
        <v>13</v>
      </c>
      <c r="U33" s="96">
        <v>1</v>
      </c>
      <c r="V33" s="25"/>
      <c r="W33" s="25"/>
      <c r="X33" s="25"/>
      <c r="Y33" s="25"/>
      <c r="Z33" s="25"/>
      <c r="AA33" s="25"/>
      <c r="AB33" s="77"/>
    </row>
    <row r="34" spans="1:28" x14ac:dyDescent="0.35">
      <c r="A34" s="80"/>
      <c r="B34" s="8"/>
      <c r="C34" s="3"/>
      <c r="D34" s="5" t="s">
        <v>9</v>
      </c>
      <c r="E34" s="10">
        <v>8</v>
      </c>
      <c r="F34" s="5" t="s">
        <v>25</v>
      </c>
      <c r="G34" s="10">
        <v>3</v>
      </c>
      <c r="H34" s="5" t="s">
        <v>31</v>
      </c>
      <c r="I34" s="11">
        <v>8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89" t="s">
        <v>22</v>
      </c>
      <c r="U34" s="96">
        <v>1</v>
      </c>
      <c r="V34" s="25"/>
      <c r="W34" s="25"/>
      <c r="X34" s="25"/>
      <c r="Y34" s="25"/>
      <c r="Z34" s="25"/>
      <c r="AA34" s="25"/>
      <c r="AB34" s="77"/>
    </row>
    <row r="35" spans="1:28" x14ac:dyDescent="0.35">
      <c r="A35" s="80"/>
      <c r="B35" s="8"/>
      <c r="C35" s="3"/>
      <c r="D35" s="5" t="s">
        <v>19</v>
      </c>
      <c r="E35" s="3">
        <v>8</v>
      </c>
      <c r="F35" s="5" t="s">
        <v>26</v>
      </c>
      <c r="G35" s="3">
        <v>1</v>
      </c>
      <c r="H35" s="5"/>
      <c r="I35" s="9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89" t="s">
        <v>11</v>
      </c>
      <c r="U35" s="96">
        <v>1</v>
      </c>
      <c r="V35" s="25"/>
      <c r="W35" s="25"/>
      <c r="X35" s="25"/>
      <c r="Y35" s="25"/>
      <c r="Z35" s="25"/>
      <c r="AA35" s="25"/>
      <c r="AB35" s="77"/>
    </row>
    <row r="36" spans="1:28" x14ac:dyDescent="0.35">
      <c r="A36" s="80"/>
      <c r="B36" s="8"/>
      <c r="C36" s="3"/>
      <c r="D36" s="5" t="s">
        <v>20</v>
      </c>
      <c r="E36" s="3">
        <v>10</v>
      </c>
      <c r="F36" s="5" t="s">
        <v>32</v>
      </c>
      <c r="G36" s="3">
        <v>2</v>
      </c>
      <c r="H36" s="5"/>
      <c r="I36" s="9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89" t="s">
        <v>12</v>
      </c>
      <c r="U36" s="96">
        <v>1</v>
      </c>
      <c r="V36" s="25"/>
      <c r="W36" s="25"/>
      <c r="X36" s="25"/>
      <c r="Y36" s="25"/>
      <c r="Z36" s="25"/>
      <c r="AA36" s="25"/>
      <c r="AB36" s="77"/>
    </row>
    <row r="37" spans="1:28" x14ac:dyDescent="0.35">
      <c r="A37" s="80"/>
      <c r="B37" s="8"/>
      <c r="C37" s="3"/>
      <c r="D37" s="5"/>
      <c r="E37" s="3"/>
      <c r="F37" s="5"/>
      <c r="G37" s="3"/>
      <c r="H37" s="5"/>
      <c r="I37" s="9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89" t="s">
        <v>21</v>
      </c>
      <c r="U37" s="96">
        <v>1</v>
      </c>
      <c r="V37" s="25"/>
      <c r="W37" s="25"/>
      <c r="X37" s="25"/>
      <c r="Y37" s="25"/>
      <c r="Z37" s="25"/>
      <c r="AA37" s="25"/>
      <c r="AB37" s="77"/>
    </row>
    <row r="38" spans="1:28" x14ac:dyDescent="0.35">
      <c r="A38" s="80"/>
      <c r="B38" s="8"/>
      <c r="C38" s="3"/>
      <c r="D38" s="5"/>
      <c r="E38" s="3"/>
      <c r="F38" s="5"/>
      <c r="G38" s="3"/>
      <c r="H38" s="5"/>
      <c r="I38" s="9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89" t="s">
        <v>18</v>
      </c>
      <c r="U38" s="96">
        <v>1</v>
      </c>
      <c r="V38" s="25"/>
      <c r="W38" s="25"/>
      <c r="X38" s="25"/>
      <c r="Y38" s="25"/>
      <c r="Z38" s="25"/>
      <c r="AA38" s="25"/>
      <c r="AB38" s="77"/>
    </row>
    <row r="39" spans="1:28" x14ac:dyDescent="0.35">
      <c r="A39" s="80"/>
      <c r="B39" s="8"/>
      <c r="C39" s="3"/>
      <c r="D39" s="5"/>
      <c r="E39" s="3"/>
      <c r="F39" s="5"/>
      <c r="G39" s="3"/>
      <c r="H39" s="5"/>
      <c r="I39" s="9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89" t="s">
        <v>7</v>
      </c>
      <c r="U39" s="96">
        <v>1</v>
      </c>
      <c r="V39" s="25"/>
      <c r="W39" s="25"/>
      <c r="X39" s="25"/>
      <c r="Y39" s="25"/>
      <c r="Z39" s="25"/>
      <c r="AA39" s="25"/>
      <c r="AB39" s="77"/>
    </row>
    <row r="40" spans="1:28" ht="15" thickBot="1" x14ac:dyDescent="0.4">
      <c r="A40" s="80"/>
      <c r="B40" s="16">
        <f>COUNTIF(B29:B37,"*")</f>
        <v>3</v>
      </c>
      <c r="C40" s="15" t="str">
        <f>IF(B40=3,"OK!","")</f>
        <v>OK!</v>
      </c>
      <c r="D40" s="17">
        <f>COUNTIF(D29:D37,"*")</f>
        <v>8</v>
      </c>
      <c r="E40" s="15" t="str">
        <f>IF(D40=8,"OK!","")</f>
        <v>OK!</v>
      </c>
      <c r="F40" s="17">
        <f>COUNTIF(F29:F37,"*")</f>
        <v>8</v>
      </c>
      <c r="G40" s="15" t="str">
        <f>IF(F40=8,"OK!","")</f>
        <v>OK!</v>
      </c>
      <c r="H40" s="17">
        <f>COUNTIF(H29:H37,"*")</f>
        <v>6</v>
      </c>
      <c r="I40" s="18" t="str">
        <f>IF(H40=6,"OK!","")</f>
        <v>OK!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89" t="s">
        <v>16</v>
      </c>
      <c r="U40" s="96">
        <v>0</v>
      </c>
      <c r="V40" s="25"/>
      <c r="W40" s="25"/>
      <c r="X40" s="25"/>
      <c r="Y40" s="25"/>
      <c r="Z40" s="25"/>
      <c r="AA40" s="25"/>
      <c r="AB40" s="77"/>
    </row>
    <row r="41" spans="1:28" ht="15" thickBot="1" x14ac:dyDescent="0.4">
      <c r="A41" s="8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89" t="s">
        <v>9</v>
      </c>
      <c r="U41" s="96">
        <v>0</v>
      </c>
      <c r="V41" s="25"/>
      <c r="W41" s="25"/>
      <c r="X41" s="25"/>
      <c r="Y41" s="25"/>
      <c r="Z41" s="25"/>
      <c r="AA41" s="25"/>
      <c r="AB41" s="77"/>
    </row>
    <row r="42" spans="1:28" ht="15" thickBot="1" x14ac:dyDescent="0.4">
      <c r="A42" s="80"/>
      <c r="B42" s="62" t="s">
        <v>4</v>
      </c>
      <c r="C42" s="13">
        <f>SUM(C29:C37)</f>
        <v>56</v>
      </c>
      <c r="D42" s="63"/>
      <c r="E42" s="14">
        <f>SUM(E29:E37)</f>
        <v>98</v>
      </c>
      <c r="F42" s="63"/>
      <c r="G42" s="14">
        <f>SUM(G29:G37)</f>
        <v>222</v>
      </c>
      <c r="H42" s="63"/>
      <c r="I42" s="14">
        <f>SUM(I29:I37)</f>
        <v>324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89" t="s">
        <v>27</v>
      </c>
      <c r="U42" s="96">
        <v>0</v>
      </c>
      <c r="V42" s="25"/>
      <c r="W42" s="25"/>
      <c r="X42" s="25"/>
      <c r="Y42" s="25"/>
      <c r="Z42" s="25"/>
      <c r="AA42" s="25"/>
      <c r="AB42" s="77"/>
    </row>
    <row r="43" spans="1:28" ht="15" thickBot="1" x14ac:dyDescent="0.4">
      <c r="A43" s="8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89" t="s">
        <v>10</v>
      </c>
      <c r="U43" s="96">
        <v>0</v>
      </c>
      <c r="V43" s="25"/>
      <c r="W43" s="25"/>
      <c r="X43" s="25"/>
      <c r="Y43" s="25"/>
      <c r="Z43" s="25"/>
      <c r="AA43" s="25"/>
      <c r="AB43" s="77"/>
    </row>
    <row r="44" spans="1:28" ht="15" thickBot="1" x14ac:dyDescent="0.4">
      <c r="A44" s="80"/>
      <c r="B44" s="62" t="s">
        <v>5</v>
      </c>
      <c r="C44" s="12">
        <f>700-(C42+E42+G42+I42)</f>
        <v>0</v>
      </c>
      <c r="D44" s="25"/>
      <c r="E44" s="64" t="str">
        <f>IF(C44&lt;0,"ATTENZIONE BUDGET SFORATO!","")</f>
        <v/>
      </c>
      <c r="F44" s="64"/>
      <c r="G44" s="6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89" t="s">
        <v>24</v>
      </c>
      <c r="U44" s="96">
        <v>0</v>
      </c>
      <c r="V44" s="25"/>
      <c r="W44" s="25"/>
      <c r="X44" s="25"/>
      <c r="Y44" s="25"/>
      <c r="Z44" s="25"/>
      <c r="AA44" s="25"/>
      <c r="AB44" s="77"/>
    </row>
    <row r="45" spans="1:28" ht="15" thickBot="1" x14ac:dyDescent="0.4">
      <c r="A45" s="8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89" t="s">
        <v>26</v>
      </c>
      <c r="U45" s="96">
        <v>0</v>
      </c>
      <c r="V45" s="54"/>
      <c r="W45" s="25"/>
      <c r="X45" s="25"/>
      <c r="Y45" s="25"/>
      <c r="Z45" s="25"/>
      <c r="AA45" s="25"/>
      <c r="AB45" s="77"/>
    </row>
    <row r="46" spans="1:28" x14ac:dyDescent="0.35">
      <c r="A46" s="80"/>
      <c r="B46" s="124" t="s">
        <v>14</v>
      </c>
      <c r="C46" s="21">
        <f>C42</f>
        <v>56</v>
      </c>
      <c r="D46" s="65"/>
      <c r="E46" s="21">
        <f>E42</f>
        <v>98</v>
      </c>
      <c r="F46" s="65"/>
      <c r="G46" s="21">
        <f>G42</f>
        <v>222</v>
      </c>
      <c r="H46" s="65"/>
      <c r="I46" s="21">
        <f>I42</f>
        <v>324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89" t="s">
        <v>23</v>
      </c>
      <c r="U46" s="96">
        <v>0</v>
      </c>
      <c r="V46" s="25"/>
      <c r="W46" s="25"/>
      <c r="X46" s="25"/>
      <c r="Y46" s="38"/>
      <c r="Z46" s="25"/>
      <c r="AA46" s="25"/>
      <c r="AB46" s="77"/>
    </row>
    <row r="47" spans="1:28" ht="15" thickBot="1" x14ac:dyDescent="0.4">
      <c r="A47" s="80"/>
      <c r="B47" s="124"/>
      <c r="C47" s="20">
        <f>(700*C48)</f>
        <v>56</v>
      </c>
      <c r="D47" s="66"/>
      <c r="E47" s="20">
        <f>(700*E48)</f>
        <v>105</v>
      </c>
      <c r="F47" s="66"/>
      <c r="G47" s="20">
        <f>(700*G48)</f>
        <v>259</v>
      </c>
      <c r="H47" s="66"/>
      <c r="I47" s="20">
        <f>(700*I48)</f>
        <v>280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89" t="s">
        <v>19</v>
      </c>
      <c r="U47" s="96">
        <v>0</v>
      </c>
      <c r="V47" s="25"/>
      <c r="W47" s="25"/>
      <c r="X47" s="25"/>
      <c r="Y47" s="25"/>
      <c r="Z47" s="25"/>
      <c r="AA47" s="25"/>
      <c r="AB47" s="77"/>
    </row>
    <row r="48" spans="1:28" x14ac:dyDescent="0.35">
      <c r="A48" s="80"/>
      <c r="B48" s="38"/>
      <c r="C48" s="67">
        <v>0.08</v>
      </c>
      <c r="D48" s="68"/>
      <c r="E48" s="67">
        <v>0.15</v>
      </c>
      <c r="F48" s="68"/>
      <c r="G48" s="67">
        <v>0.37</v>
      </c>
      <c r="H48" s="68"/>
      <c r="I48" s="67">
        <v>0.4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89" t="s">
        <v>17</v>
      </c>
      <c r="U48" s="96">
        <v>0</v>
      </c>
      <c r="V48" s="25"/>
      <c r="W48" s="25"/>
      <c r="X48" s="25"/>
      <c r="Y48" s="25"/>
      <c r="Z48" s="25"/>
      <c r="AA48" s="25"/>
      <c r="AB48" s="77"/>
    </row>
    <row r="49" spans="1:29" x14ac:dyDescent="0.35">
      <c r="A49" s="80"/>
      <c r="B49" s="38"/>
      <c r="C49" s="25"/>
      <c r="D49" s="38"/>
      <c r="E49" s="25"/>
      <c r="F49" s="38"/>
      <c r="G49" s="25"/>
      <c r="H49" s="38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89" t="s">
        <v>15</v>
      </c>
      <c r="U49" s="96">
        <v>0</v>
      </c>
      <c r="V49" s="25"/>
      <c r="W49" s="25"/>
      <c r="X49" s="25"/>
      <c r="Y49" s="25"/>
      <c r="Z49" s="25"/>
      <c r="AA49" s="25"/>
      <c r="AB49" s="77"/>
    </row>
    <row r="50" spans="1:29" x14ac:dyDescent="0.35">
      <c r="A50" s="80"/>
      <c r="B50" s="38"/>
      <c r="C50" s="25"/>
      <c r="D50" s="38"/>
      <c r="E50" s="25"/>
      <c r="F50" s="38"/>
      <c r="G50" s="25"/>
      <c r="H50" s="38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89" t="s">
        <v>25</v>
      </c>
      <c r="U50" s="96">
        <v>0</v>
      </c>
      <c r="V50" s="25"/>
      <c r="W50" s="25"/>
      <c r="X50" s="25"/>
      <c r="Y50" s="25"/>
      <c r="Z50" s="25"/>
      <c r="AA50" s="25"/>
      <c r="AB50" s="77"/>
    </row>
    <row r="51" spans="1:29" s="19" customFormat="1" ht="14.5" customHeight="1" x14ac:dyDescent="0.35">
      <c r="A51" s="80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89" t="s">
        <v>32</v>
      </c>
      <c r="U51" s="96">
        <v>0</v>
      </c>
      <c r="V51" s="25"/>
      <c r="W51" s="25"/>
      <c r="X51" s="25"/>
      <c r="Y51" s="25"/>
      <c r="Z51" s="25"/>
      <c r="AA51" s="25"/>
      <c r="AB51" s="77"/>
      <c r="AC51" s="71"/>
    </row>
    <row r="52" spans="1:29" x14ac:dyDescent="0.35">
      <c r="A52" s="80"/>
      <c r="B52" s="38"/>
      <c r="C52" s="25"/>
      <c r="D52" s="38"/>
      <c r="E52" s="25"/>
      <c r="F52" s="38"/>
      <c r="G52" s="25"/>
      <c r="H52" s="38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89" t="s">
        <v>30</v>
      </c>
      <c r="U52" s="96">
        <v>0</v>
      </c>
      <c r="V52" s="25"/>
      <c r="W52" s="25"/>
      <c r="X52" s="25"/>
      <c r="Y52" s="25"/>
      <c r="Z52" s="25"/>
      <c r="AA52" s="25"/>
      <c r="AB52" s="77"/>
    </row>
    <row r="53" spans="1:29" ht="15" thickBot="1" x14ac:dyDescent="0.4">
      <c r="A53" s="80"/>
      <c r="B53" s="38"/>
      <c r="C53" s="25"/>
      <c r="D53" s="38"/>
      <c r="E53" s="25"/>
      <c r="F53" s="38"/>
      <c r="G53" s="25"/>
      <c r="H53" s="38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90" t="s">
        <v>29</v>
      </c>
      <c r="U53" s="97">
        <v>0</v>
      </c>
      <c r="V53" s="25"/>
      <c r="W53" s="25"/>
      <c r="X53" s="25"/>
      <c r="Y53" s="25"/>
      <c r="Z53" s="25"/>
      <c r="AA53" s="25"/>
      <c r="AB53" s="77"/>
    </row>
    <row r="54" spans="1:29" x14ac:dyDescent="0.35">
      <c r="A54" s="80"/>
      <c r="B54" s="38"/>
      <c r="C54" s="25"/>
      <c r="D54" s="38"/>
      <c r="E54" s="25"/>
      <c r="F54" s="38"/>
      <c r="G54" s="25"/>
      <c r="H54" s="38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91" t="s">
        <v>45</v>
      </c>
      <c r="U54" s="92">
        <v>11</v>
      </c>
      <c r="V54" s="25"/>
      <c r="W54" s="25"/>
      <c r="X54" s="25"/>
      <c r="Y54" s="25"/>
      <c r="Z54" s="25"/>
      <c r="AA54" s="25"/>
      <c r="AB54" s="77"/>
    </row>
    <row r="55" spans="1:29" x14ac:dyDescent="0.35">
      <c r="A55" s="80"/>
      <c r="B55" s="38"/>
      <c r="C55" s="25"/>
      <c r="D55" s="38"/>
      <c r="E55" s="25"/>
      <c r="F55" s="38"/>
      <c r="G55" s="25"/>
      <c r="H55" s="38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77"/>
    </row>
    <row r="56" spans="1:29" x14ac:dyDescent="0.35">
      <c r="A56" s="80"/>
      <c r="B56" s="38"/>
      <c r="C56" s="25"/>
      <c r="D56" s="38"/>
      <c r="E56" s="25"/>
      <c r="F56" s="38"/>
      <c r="G56" s="25"/>
      <c r="H56" s="38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77"/>
    </row>
    <row r="57" spans="1:29" x14ac:dyDescent="0.35">
      <c r="A57" s="80"/>
      <c r="B57" s="38"/>
      <c r="C57" s="25"/>
      <c r="D57" s="38"/>
      <c r="E57" s="25"/>
      <c r="F57" s="38"/>
      <c r="G57" s="25"/>
      <c r="H57" s="38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77"/>
    </row>
    <row r="58" spans="1:29" x14ac:dyDescent="0.35">
      <c r="A58" s="81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79"/>
    </row>
    <row r="59" spans="1:29" x14ac:dyDescent="0.35">
      <c r="A59" s="80"/>
      <c r="B59" s="38"/>
      <c r="C59" s="25"/>
      <c r="D59" s="38"/>
      <c r="E59" s="25"/>
      <c r="F59" s="38"/>
      <c r="G59" s="25"/>
      <c r="H59" s="38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83"/>
      <c r="U59" s="84"/>
      <c r="V59" s="25"/>
      <c r="W59" s="25"/>
      <c r="X59" s="25"/>
      <c r="Y59" s="25"/>
      <c r="Z59" s="25"/>
      <c r="AA59" s="25"/>
      <c r="AB59" s="77"/>
    </row>
    <row r="60" spans="1:29" ht="21" x14ac:dyDescent="0.5">
      <c r="A60" s="80"/>
      <c r="B60" s="58" t="s">
        <v>33</v>
      </c>
      <c r="C60" s="25"/>
      <c r="D60" s="38"/>
      <c r="E60" s="25"/>
      <c r="F60" s="38"/>
      <c r="G60" s="25"/>
      <c r="H60" s="38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83"/>
      <c r="U60" s="84"/>
      <c r="V60" s="25"/>
      <c r="W60" s="25"/>
      <c r="X60" s="25"/>
      <c r="Y60" s="25"/>
      <c r="Z60" s="25"/>
      <c r="AA60" s="25"/>
      <c r="AB60" s="77"/>
    </row>
    <row r="61" spans="1:29" x14ac:dyDescent="0.35">
      <c r="A61" s="80"/>
      <c r="B61" s="38"/>
      <c r="C61" s="25"/>
      <c r="D61" s="38"/>
      <c r="E61" s="25"/>
      <c r="F61" s="38"/>
      <c r="G61" s="25"/>
      <c r="H61" s="38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83"/>
      <c r="U61" s="84"/>
      <c r="V61" s="25"/>
      <c r="W61" s="25"/>
      <c r="X61" s="25"/>
      <c r="Y61" s="25"/>
      <c r="Z61" s="25"/>
      <c r="AA61" s="25"/>
      <c r="AB61" s="77"/>
    </row>
    <row r="62" spans="1:29" ht="15" thickBot="1" x14ac:dyDescent="0.4">
      <c r="A62" s="80"/>
      <c r="B62" s="4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25"/>
      <c r="AB62" s="77"/>
    </row>
    <row r="63" spans="1:29" ht="15" thickBot="1" x14ac:dyDescent="0.4">
      <c r="A63" s="80"/>
      <c r="B63" s="48" t="s">
        <v>34</v>
      </c>
      <c r="C63" s="45">
        <v>1</v>
      </c>
      <c r="D63" s="46">
        <v>2</v>
      </c>
      <c r="E63" s="46">
        <v>3</v>
      </c>
      <c r="F63" s="46">
        <v>4</v>
      </c>
      <c r="G63" s="46">
        <v>5</v>
      </c>
      <c r="H63" s="46">
        <v>6</v>
      </c>
      <c r="I63" s="46">
        <v>7</v>
      </c>
      <c r="J63" s="46">
        <v>8</v>
      </c>
      <c r="K63" s="46">
        <v>9</v>
      </c>
      <c r="L63" s="46">
        <v>10</v>
      </c>
      <c r="M63" s="46">
        <v>11</v>
      </c>
      <c r="N63" s="46">
        <v>12</v>
      </c>
      <c r="O63" s="46">
        <v>13</v>
      </c>
      <c r="P63" s="46">
        <v>14</v>
      </c>
      <c r="Q63" s="46">
        <v>15</v>
      </c>
      <c r="R63" s="46">
        <v>16</v>
      </c>
      <c r="S63" s="46">
        <v>17</v>
      </c>
      <c r="T63" s="46">
        <v>18</v>
      </c>
      <c r="U63" s="46">
        <v>19</v>
      </c>
      <c r="V63" s="46">
        <v>20</v>
      </c>
      <c r="W63" s="46">
        <v>21</v>
      </c>
      <c r="X63" s="47">
        <v>22</v>
      </c>
      <c r="Y63" s="48" t="s">
        <v>35</v>
      </c>
      <c r="Z63" s="25"/>
      <c r="AA63" s="25"/>
      <c r="AB63" s="77"/>
    </row>
    <row r="64" spans="1:29" x14ac:dyDescent="0.35">
      <c r="A64" s="80"/>
      <c r="B64" s="26"/>
      <c r="C64" s="42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22">
        <f>IF(COUNT(C64:X64) &gt; 0, AVERAGE(C64:X64), 0)</f>
        <v>0</v>
      </c>
      <c r="Z64" s="25"/>
      <c r="AA64" s="25"/>
      <c r="AB64" s="77"/>
    </row>
    <row r="65" spans="1:28" x14ac:dyDescent="0.35">
      <c r="A65" s="80"/>
      <c r="B65" s="27"/>
      <c r="C65" s="43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23">
        <f t="shared" ref="Y65:Y88" si="0">IF(COUNT(C65:X65) &gt; 0, AVERAGE(C65:X65), 0)</f>
        <v>0</v>
      </c>
      <c r="Z65" s="25"/>
      <c r="AA65" s="25"/>
      <c r="AB65" s="77"/>
    </row>
    <row r="66" spans="1:28" ht="15" thickBot="1" x14ac:dyDescent="0.4">
      <c r="A66" s="80"/>
      <c r="B66" s="28"/>
      <c r="C66" s="44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24">
        <f t="shared" si="0"/>
        <v>0</v>
      </c>
      <c r="Z66" s="25"/>
      <c r="AA66" s="25"/>
      <c r="AB66" s="77"/>
    </row>
    <row r="67" spans="1:28" x14ac:dyDescent="0.35">
      <c r="A67" s="80"/>
      <c r="B67" s="29"/>
      <c r="C67" s="42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22">
        <f t="shared" si="0"/>
        <v>0</v>
      </c>
      <c r="Z67" s="25"/>
      <c r="AA67" s="25"/>
      <c r="AB67" s="77"/>
    </row>
    <row r="68" spans="1:28" x14ac:dyDescent="0.35">
      <c r="A68" s="80"/>
      <c r="B68" s="30"/>
      <c r="C68" s="43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23">
        <f t="shared" si="0"/>
        <v>0</v>
      </c>
      <c r="Z68" s="25"/>
      <c r="AA68" s="25"/>
      <c r="AB68" s="77"/>
    </row>
    <row r="69" spans="1:28" x14ac:dyDescent="0.35">
      <c r="A69" s="80"/>
      <c r="B69" s="30"/>
      <c r="C69" s="43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23">
        <f t="shared" si="0"/>
        <v>0</v>
      </c>
      <c r="Z69" s="25"/>
      <c r="AA69" s="25"/>
      <c r="AB69" s="77"/>
    </row>
    <row r="70" spans="1:28" x14ac:dyDescent="0.35">
      <c r="A70" s="80"/>
      <c r="B70" s="30"/>
      <c r="C70" s="4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23">
        <f t="shared" si="0"/>
        <v>0</v>
      </c>
      <c r="Z70" s="25"/>
      <c r="AA70" s="25"/>
      <c r="AB70" s="77"/>
    </row>
    <row r="71" spans="1:28" x14ac:dyDescent="0.35">
      <c r="A71" s="80"/>
      <c r="B71" s="30"/>
      <c r="C71" s="4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23">
        <f t="shared" si="0"/>
        <v>0</v>
      </c>
      <c r="Z71" s="25"/>
      <c r="AA71" s="25"/>
      <c r="AB71" s="77"/>
    </row>
    <row r="72" spans="1:28" x14ac:dyDescent="0.35">
      <c r="A72" s="80"/>
      <c r="B72" s="30"/>
      <c r="C72" s="4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23">
        <f t="shared" si="0"/>
        <v>0</v>
      </c>
      <c r="Z72" s="25"/>
      <c r="AA72" s="25"/>
      <c r="AB72" s="77"/>
    </row>
    <row r="73" spans="1:28" x14ac:dyDescent="0.35">
      <c r="A73" s="80"/>
      <c r="B73" s="30"/>
      <c r="C73" s="4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23">
        <f t="shared" si="0"/>
        <v>0</v>
      </c>
      <c r="Z73" s="25"/>
      <c r="AA73" s="25"/>
      <c r="AB73" s="77"/>
    </row>
    <row r="74" spans="1:28" ht="15" thickBot="1" x14ac:dyDescent="0.4">
      <c r="A74" s="80"/>
      <c r="B74" s="31"/>
      <c r="C74" s="4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24">
        <f t="shared" si="0"/>
        <v>0</v>
      </c>
      <c r="Z74" s="25"/>
      <c r="AA74" s="25"/>
      <c r="AB74" s="77"/>
    </row>
    <row r="75" spans="1:28" x14ac:dyDescent="0.35">
      <c r="A75" s="80"/>
      <c r="B75" s="32"/>
      <c r="C75" s="42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22">
        <f t="shared" si="0"/>
        <v>0</v>
      </c>
      <c r="Z75" s="25"/>
      <c r="AA75" s="25"/>
      <c r="AB75" s="77"/>
    </row>
    <row r="76" spans="1:28" x14ac:dyDescent="0.35">
      <c r="A76" s="80"/>
      <c r="B76" s="33"/>
      <c r="C76" s="4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23">
        <f t="shared" si="0"/>
        <v>0</v>
      </c>
      <c r="Z76" s="25"/>
      <c r="AA76" s="25"/>
      <c r="AB76" s="77"/>
    </row>
    <row r="77" spans="1:28" x14ac:dyDescent="0.35">
      <c r="A77" s="80"/>
      <c r="B77" s="33"/>
      <c r="C77" s="4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23">
        <f t="shared" si="0"/>
        <v>0</v>
      </c>
      <c r="Z77" s="25"/>
      <c r="AA77" s="25"/>
      <c r="AB77" s="77"/>
    </row>
    <row r="78" spans="1:28" x14ac:dyDescent="0.35">
      <c r="A78" s="80"/>
      <c r="B78" s="33"/>
      <c r="C78" s="4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23">
        <f t="shared" si="0"/>
        <v>0</v>
      </c>
      <c r="Z78" s="25"/>
      <c r="AA78" s="25"/>
      <c r="AB78" s="77"/>
    </row>
    <row r="79" spans="1:28" x14ac:dyDescent="0.35">
      <c r="A79" s="80"/>
      <c r="B79" s="33"/>
      <c r="C79" s="4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23">
        <f t="shared" si="0"/>
        <v>0</v>
      </c>
      <c r="Z79" s="25"/>
      <c r="AA79" s="25"/>
      <c r="AB79" s="77"/>
    </row>
    <row r="80" spans="1:28" x14ac:dyDescent="0.35">
      <c r="A80" s="80"/>
      <c r="B80" s="33"/>
      <c r="C80" s="4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23">
        <f t="shared" si="0"/>
        <v>0</v>
      </c>
      <c r="Z80" s="25"/>
      <c r="AA80" s="25"/>
      <c r="AB80" s="77"/>
    </row>
    <row r="81" spans="1:28" x14ac:dyDescent="0.35">
      <c r="A81" s="80"/>
      <c r="B81" s="33"/>
      <c r="C81" s="4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23">
        <f t="shared" si="0"/>
        <v>0</v>
      </c>
      <c r="Z81" s="25"/>
      <c r="AA81" s="25"/>
      <c r="AB81" s="77"/>
    </row>
    <row r="82" spans="1:28" ht="15" thickBot="1" x14ac:dyDescent="0.4">
      <c r="A82" s="80"/>
      <c r="B82" s="34"/>
      <c r="C82" s="44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24">
        <f t="shared" si="0"/>
        <v>0</v>
      </c>
      <c r="Z82" s="25"/>
      <c r="AA82" s="25"/>
      <c r="AB82" s="77"/>
    </row>
    <row r="83" spans="1:28" x14ac:dyDescent="0.35">
      <c r="A83" s="80"/>
      <c r="B83" s="35"/>
      <c r="C83" s="4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22">
        <f t="shared" si="0"/>
        <v>0</v>
      </c>
      <c r="Z83" s="25"/>
      <c r="AA83" s="25"/>
      <c r="AB83" s="77"/>
    </row>
    <row r="84" spans="1:28" x14ac:dyDescent="0.35">
      <c r="A84" s="80"/>
      <c r="B84" s="36"/>
      <c r="C84" s="4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23">
        <f t="shared" si="0"/>
        <v>0</v>
      </c>
      <c r="Z84" s="25"/>
      <c r="AA84" s="25"/>
      <c r="AB84" s="77"/>
    </row>
    <row r="85" spans="1:28" x14ac:dyDescent="0.35">
      <c r="A85" s="80"/>
      <c r="B85" s="36"/>
      <c r="C85" s="4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23">
        <f t="shared" si="0"/>
        <v>0</v>
      </c>
      <c r="Z85" s="25"/>
      <c r="AA85" s="25"/>
      <c r="AB85" s="77"/>
    </row>
    <row r="86" spans="1:28" x14ac:dyDescent="0.35">
      <c r="A86" s="80"/>
      <c r="B86" s="36"/>
      <c r="C86" s="43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23">
        <f t="shared" si="0"/>
        <v>0</v>
      </c>
      <c r="Z86" s="25"/>
      <c r="AA86" s="25"/>
      <c r="AB86" s="77"/>
    </row>
    <row r="87" spans="1:28" x14ac:dyDescent="0.35">
      <c r="A87" s="80"/>
      <c r="B87" s="36"/>
      <c r="C87" s="4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23">
        <f t="shared" si="0"/>
        <v>0</v>
      </c>
      <c r="Z87" s="25"/>
      <c r="AA87" s="25"/>
      <c r="AB87" s="77"/>
    </row>
    <row r="88" spans="1:28" ht="15" thickBot="1" x14ac:dyDescent="0.4">
      <c r="A88" s="80"/>
      <c r="B88" s="37"/>
      <c r="C88" s="4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24">
        <f t="shared" si="0"/>
        <v>0</v>
      </c>
      <c r="Z88" s="25"/>
      <c r="AA88" s="25"/>
      <c r="AB88" s="77"/>
    </row>
    <row r="89" spans="1:28" x14ac:dyDescent="0.35">
      <c r="A89" s="80"/>
      <c r="B89" s="38"/>
      <c r="C89" s="25"/>
      <c r="D89" s="38"/>
      <c r="E89" s="25"/>
      <c r="F89" s="38"/>
      <c r="G89" s="25"/>
      <c r="H89" s="38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77"/>
    </row>
    <row r="90" spans="1:28" x14ac:dyDescent="0.35">
      <c r="A90" s="80"/>
      <c r="B90" s="38"/>
      <c r="C90" s="25"/>
      <c r="D90" s="38"/>
      <c r="E90" s="25"/>
      <c r="F90" s="38"/>
      <c r="G90" s="25"/>
      <c r="H90" s="38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77"/>
    </row>
    <row r="91" spans="1:28" x14ac:dyDescent="0.35">
      <c r="A91" s="80"/>
      <c r="B91" s="38"/>
      <c r="C91" s="25"/>
      <c r="D91" s="38"/>
      <c r="E91" s="25"/>
      <c r="F91" s="38"/>
      <c r="G91" s="25"/>
      <c r="H91" s="38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77"/>
    </row>
    <row r="92" spans="1:28" x14ac:dyDescent="0.35">
      <c r="A92" s="80"/>
      <c r="B92" s="38"/>
      <c r="C92" s="25"/>
      <c r="D92" s="38"/>
      <c r="E92" s="25"/>
      <c r="F92" s="38"/>
      <c r="G92" s="25"/>
      <c r="H92" s="38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77"/>
    </row>
    <row r="93" spans="1:28" x14ac:dyDescent="0.35">
      <c r="A93" s="80"/>
      <c r="B93" s="38"/>
      <c r="C93" s="25"/>
      <c r="D93" s="38"/>
      <c r="E93" s="25"/>
      <c r="F93" s="38"/>
      <c r="G93" s="25"/>
      <c r="H93" s="38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77"/>
    </row>
    <row r="94" spans="1:28" x14ac:dyDescent="0.35">
      <c r="A94" s="80"/>
      <c r="B94" s="38"/>
      <c r="C94" s="25"/>
      <c r="D94" s="38"/>
      <c r="E94" s="25"/>
      <c r="F94" s="38"/>
      <c r="G94" s="25"/>
      <c r="H94" s="38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77"/>
    </row>
    <row r="95" spans="1:28" x14ac:dyDescent="0.35">
      <c r="A95" s="80"/>
      <c r="B95" s="38"/>
      <c r="C95" s="25"/>
      <c r="D95" s="38"/>
      <c r="E95" s="25"/>
      <c r="F95" s="38"/>
      <c r="G95" s="25"/>
      <c r="H95" s="38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77"/>
    </row>
    <row r="96" spans="1:28" ht="15" thickBot="1" x14ac:dyDescent="0.4">
      <c r="A96" s="85"/>
      <c r="B96" s="86"/>
      <c r="C96" s="87"/>
      <c r="D96" s="86"/>
      <c r="E96" s="87"/>
      <c r="F96" s="86"/>
      <c r="G96" s="87"/>
      <c r="H96" s="86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8"/>
    </row>
    <row r="101" spans="2:3" x14ac:dyDescent="0.35">
      <c r="B101" s="93" t="s">
        <v>34</v>
      </c>
      <c r="C101" s="94" t="s">
        <v>44</v>
      </c>
    </row>
    <row r="102" spans="2:3" x14ac:dyDescent="0.35">
      <c r="B102" s="93" t="s">
        <v>15</v>
      </c>
      <c r="C102" s="94">
        <f>COUNT(C64:X64)</f>
        <v>0</v>
      </c>
    </row>
    <row r="103" spans="2:3" x14ac:dyDescent="0.35">
      <c r="B103" s="93" t="s">
        <v>21</v>
      </c>
      <c r="C103" s="94">
        <f t="shared" ref="C103:C126" si="1">COUNT(C65:X65)</f>
        <v>0</v>
      </c>
    </row>
    <row r="104" spans="2:3" x14ac:dyDescent="0.35">
      <c r="B104" s="93" t="s">
        <v>16</v>
      </c>
      <c r="C104" s="94">
        <f t="shared" si="1"/>
        <v>0</v>
      </c>
    </row>
    <row r="105" spans="2:3" x14ac:dyDescent="0.35">
      <c r="B105" s="93" t="s">
        <v>17</v>
      </c>
      <c r="C105" s="94">
        <f t="shared" si="1"/>
        <v>0</v>
      </c>
    </row>
    <row r="106" spans="2:3" x14ac:dyDescent="0.35">
      <c r="B106" s="93" t="s">
        <v>7</v>
      </c>
      <c r="C106" s="94">
        <f t="shared" si="1"/>
        <v>0</v>
      </c>
    </row>
    <row r="107" spans="2:3" x14ac:dyDescent="0.35">
      <c r="B107" s="93" t="s">
        <v>8</v>
      </c>
      <c r="C107" s="94">
        <f t="shared" si="1"/>
        <v>0</v>
      </c>
    </row>
    <row r="108" spans="2:3" x14ac:dyDescent="0.35">
      <c r="B108" s="93" t="s">
        <v>10</v>
      </c>
      <c r="C108" s="94">
        <f t="shared" si="1"/>
        <v>0</v>
      </c>
    </row>
    <row r="109" spans="2:3" x14ac:dyDescent="0.35">
      <c r="B109" s="93" t="s">
        <v>18</v>
      </c>
      <c r="C109" s="94">
        <f t="shared" si="1"/>
        <v>0</v>
      </c>
    </row>
    <row r="110" spans="2:3" x14ac:dyDescent="0.35">
      <c r="B110" s="93" t="s">
        <v>9</v>
      </c>
      <c r="C110" s="94">
        <f t="shared" si="1"/>
        <v>0</v>
      </c>
    </row>
    <row r="111" spans="2:3" x14ac:dyDescent="0.35">
      <c r="B111" s="93" t="s">
        <v>19</v>
      </c>
      <c r="C111" s="94">
        <f t="shared" si="1"/>
        <v>0</v>
      </c>
    </row>
    <row r="112" spans="2:3" x14ac:dyDescent="0.35">
      <c r="B112" s="93" t="s">
        <v>20</v>
      </c>
      <c r="C112" s="94">
        <f t="shared" si="1"/>
        <v>0</v>
      </c>
    </row>
    <row r="113" spans="2:3" x14ac:dyDescent="0.35">
      <c r="B113" s="93" t="s">
        <v>11</v>
      </c>
      <c r="C113" s="94">
        <f t="shared" si="1"/>
        <v>0</v>
      </c>
    </row>
    <row r="114" spans="2:3" x14ac:dyDescent="0.35">
      <c r="B114" s="93" t="s">
        <v>22</v>
      </c>
      <c r="C114" s="94">
        <f t="shared" si="1"/>
        <v>0</v>
      </c>
    </row>
    <row r="115" spans="2:3" x14ac:dyDescent="0.35">
      <c r="B115" s="93" t="s">
        <v>12</v>
      </c>
      <c r="C115" s="94">
        <f t="shared" si="1"/>
        <v>0</v>
      </c>
    </row>
    <row r="116" spans="2:3" x14ac:dyDescent="0.35">
      <c r="B116" s="93" t="s">
        <v>23</v>
      </c>
      <c r="C116" s="94">
        <f t="shared" si="1"/>
        <v>0</v>
      </c>
    </row>
    <row r="117" spans="2:3" x14ac:dyDescent="0.35">
      <c r="B117" s="93" t="s">
        <v>24</v>
      </c>
      <c r="C117" s="94">
        <f t="shared" si="1"/>
        <v>0</v>
      </c>
    </row>
    <row r="118" spans="2:3" x14ac:dyDescent="0.35">
      <c r="B118" s="93" t="s">
        <v>25</v>
      </c>
      <c r="C118" s="94">
        <f t="shared" si="1"/>
        <v>0</v>
      </c>
    </row>
    <row r="119" spans="2:3" x14ac:dyDescent="0.35">
      <c r="B119" s="93" t="s">
        <v>26</v>
      </c>
      <c r="C119" s="94">
        <f t="shared" si="1"/>
        <v>0</v>
      </c>
    </row>
    <row r="120" spans="2:3" x14ac:dyDescent="0.35">
      <c r="B120" s="93" t="s">
        <v>32</v>
      </c>
      <c r="C120" s="94">
        <f t="shared" si="1"/>
        <v>0</v>
      </c>
    </row>
    <row r="121" spans="2:3" x14ac:dyDescent="0.35">
      <c r="B121" s="93" t="s">
        <v>27</v>
      </c>
      <c r="C121" s="94">
        <f t="shared" si="1"/>
        <v>0</v>
      </c>
    </row>
    <row r="122" spans="2:3" x14ac:dyDescent="0.35">
      <c r="B122" s="93" t="s">
        <v>13</v>
      </c>
      <c r="C122" s="94">
        <f t="shared" si="1"/>
        <v>0</v>
      </c>
    </row>
    <row r="123" spans="2:3" x14ac:dyDescent="0.35">
      <c r="B123" s="93" t="s">
        <v>28</v>
      </c>
      <c r="C123" s="94">
        <f t="shared" si="1"/>
        <v>0</v>
      </c>
    </row>
    <row r="124" spans="2:3" x14ac:dyDescent="0.35">
      <c r="B124" s="93" t="s">
        <v>29</v>
      </c>
      <c r="C124" s="94">
        <f t="shared" si="1"/>
        <v>0</v>
      </c>
    </row>
    <row r="125" spans="2:3" x14ac:dyDescent="0.35">
      <c r="B125" s="93" t="s">
        <v>30</v>
      </c>
      <c r="C125" s="94">
        <f t="shared" si="1"/>
        <v>0</v>
      </c>
    </row>
    <row r="126" spans="2:3" x14ac:dyDescent="0.35">
      <c r="B126" s="93" t="s">
        <v>31</v>
      </c>
      <c r="C126" s="94">
        <f t="shared" si="1"/>
        <v>0</v>
      </c>
    </row>
  </sheetData>
  <mergeCells count="9">
    <mergeCell ref="B7:C7"/>
    <mergeCell ref="D7:E7"/>
    <mergeCell ref="F7:G7"/>
    <mergeCell ref="H7:I7"/>
    <mergeCell ref="B46:B47"/>
    <mergeCell ref="B28:C28"/>
    <mergeCell ref="D28:E28"/>
    <mergeCell ref="F28:G28"/>
    <mergeCell ref="H28:I28"/>
  </mergeCells>
  <conditionalFormatting sqref="C44">
    <cfRule type="expression" dxfId="37" priority="1">
      <formula>$C$44=0</formula>
    </cfRule>
    <cfRule type="expression" dxfId="36" priority="2">
      <formula>$C$44&lt; 0</formula>
    </cfRule>
  </conditionalFormatting>
  <pageMargins left="0.7" right="0.7" top="0.75" bottom="0.75" header="0.3" footer="0.3"/>
  <pageSetup paperSize="9" orientation="portrait" verticalDpi="0" r:id="rId2"/>
  <ignoredErrors>
    <ignoredError sqref="C40 E40:F40 G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Fantacalcio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2025-09-09T18:04:53Z</dcterms:modified>
</cp:coreProperties>
</file>